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MAIN\Welcome\REV\2023 год\Облигации\Отчеты Департамент по ЦБ\"/>
    </mc:Choice>
  </mc:AlternateContent>
  <xr:revisionPtr revIDLastSave="0" documentId="13_ncr:1_{2F8ECB58-6803-464B-AA3E-1C74F5D66430}" xr6:coauthVersionLast="47" xr6:coauthVersionMax="47" xr10:uidLastSave="{00000000-0000-0000-0000-000000000000}"/>
  <bookViews>
    <workbookView xWindow="-120" yWindow="-120" windowWidth="29040" windowHeight="15840" tabRatio="733" xr2:uid="{00000000-000D-0000-FFFF-FFFF00000000}"/>
  </bookViews>
  <sheets>
    <sheet name="Титульный лист" sheetId="1" r:id="rId1"/>
    <sheet name="баланс" sheetId="10" r:id="rId2"/>
    <sheet name="Отчет о прибылях и убытках" sheetId="11" r:id="rId3"/>
  </sheets>
  <definedNames>
    <definedName name="квартал">'Титульный лист'!$V$8:$V$10</definedName>
    <definedName name="_xlnm.Print_Area" localSheetId="1">баланс!$A$1:$E$77</definedName>
  </definedNames>
  <calcPr calcId="191029"/>
</workbook>
</file>

<file path=xl/calcChain.xml><?xml version="1.0" encoding="utf-8"?>
<calcChain xmlns="http://schemas.openxmlformats.org/spreadsheetml/2006/main">
  <c r="E62" i="10" l="1"/>
  <c r="E76" i="10" s="1"/>
  <c r="E58" i="10"/>
  <c r="E50" i="10"/>
  <c r="E21" i="10"/>
  <c r="E36" i="10" s="1"/>
  <c r="E9" i="10"/>
  <c r="E19" i="10" s="1"/>
  <c r="D62" i="10"/>
  <c r="D76" i="10" s="1"/>
  <c r="D58" i="10"/>
  <c r="D50" i="10"/>
  <c r="D21" i="10"/>
  <c r="D36" i="10" s="1"/>
  <c r="D9" i="10"/>
  <c r="D19" i="10" s="1"/>
  <c r="E77" i="10" l="1"/>
  <c r="E37" i="10"/>
  <c r="D77" i="10"/>
  <c r="D3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Сергей Бондарев</author>
  </authors>
  <commentList>
    <comment ref="D4" authorId="0" shapeId="0" xr:uid="{00000000-0006-0000-0000-000001000000}">
      <text>
        <r>
          <rPr>
            <sz val="8"/>
            <color indexed="81"/>
            <rFont val="Tahoma"/>
            <family val="2"/>
            <charset val="204"/>
          </rPr>
          <t>Индекс, почтовый адрес</t>
        </r>
      </text>
    </comment>
    <comment ref="C14" authorId="1" shapeId="0" xr:uid="{00000000-0006-0000-0000-000002000000}">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Сергей Бондарев</author>
    <author>КонсульнатПлюс примечание:</author>
    <author>КонсультантПлюс примечание</author>
  </authors>
  <commentList>
    <comment ref="A2" authorId="0" shapeId="0" xr:uid="{00000000-0006-0000-0100-000001000000}">
      <text>
        <r>
          <rPr>
            <b/>
            <sz val="9"/>
            <color indexed="81"/>
            <rFont val="Tahoma"/>
            <family val="2"/>
            <charset val="204"/>
          </rPr>
          <t>Укажите период</t>
        </r>
        <r>
          <rPr>
            <sz val="9"/>
            <color indexed="81"/>
            <rFont val="Tahoma"/>
            <family val="2"/>
            <charset val="204"/>
          </rPr>
          <t xml:space="preserve">
</t>
        </r>
      </text>
    </comment>
    <comment ref="D4" authorId="1" shapeId="0" xr:uid="{718295A3-EB27-4C25-BD25-C8D009C3CE3A}">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4" authorId="1" shapeId="0" xr:uid="{00000000-0006-0000-0100-00000300000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38" authorId="1" shapeId="0" xr:uid="{0977D7BC-86BD-4482-86B3-A5AF250F584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38" authorId="1" shapeId="0" xr:uid="{D7784999-62EC-4313-8A81-E503F289828A}">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47" authorId="2" shapeId="0" xr:uid="{E4FDEF62-C28D-4CB0-B8B0-6828F465642A}">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shapeId="0" xr:uid="{4634ADA2-FC9A-4882-AC3E-96F5155674FE}">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charset val="204"/>
          </rPr>
          <t xml:space="preserve">
</t>
        </r>
        <r>
          <rPr>
            <sz val="8"/>
            <color indexed="81"/>
            <rFont val="Times New Roman"/>
            <family val="1"/>
            <charset val="204"/>
          </rPr>
          <t>перед числом поставить знак "-".</t>
        </r>
      </text>
    </comment>
    <comment ref="D48" authorId="2" shapeId="0" xr:uid="{09731534-2E45-42D0-84A5-C1316D953027}">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shapeId="0" xr:uid="{D2504F4B-832C-4797-8DCC-D80099D801D9}">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Сергей Бондарев</author>
  </authors>
  <commentList>
    <comment ref="A2" authorId="0" shapeId="0" xr:uid="{00000000-0006-0000-0200-000001000000}">
      <text>
        <r>
          <rPr>
            <b/>
            <sz val="9"/>
            <color indexed="81"/>
            <rFont val="Tahoma"/>
            <family val="2"/>
            <charset val="204"/>
          </rPr>
          <t>Укажите период</t>
        </r>
        <r>
          <rPr>
            <sz val="9"/>
            <color indexed="81"/>
            <rFont val="Tahoma"/>
            <family val="2"/>
            <charset val="204"/>
          </rPr>
          <t xml:space="preserve">
</t>
        </r>
      </text>
    </comment>
    <comment ref="D4" authorId="0" shapeId="0" xr:uid="{00000000-0006-0000-0200-000002000000}">
      <text>
        <r>
          <rPr>
            <b/>
            <sz val="9"/>
            <color indexed="81"/>
            <rFont val="Tahoma"/>
            <family val="2"/>
            <charset val="204"/>
          </rPr>
          <t>Укажите период</t>
        </r>
        <r>
          <rPr>
            <sz val="9"/>
            <color indexed="81"/>
            <rFont val="Tahoma"/>
            <family val="2"/>
            <charset val="204"/>
          </rPr>
          <t xml:space="preserve">
</t>
        </r>
      </text>
    </comment>
    <comment ref="E4" authorId="0" shapeId="0" xr:uid="{4FC23544-708A-4E63-B25C-C01CA0CB6C1D}">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<sst xmlns="http://schemas.openxmlformats.org/spreadsheetml/2006/main" count="146" uniqueCount="130">
  <si>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</si>
  <si>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</si>
  <si>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</si>
  <si>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</si>
  <si>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</si>
  <si>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</si>
  <si>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</si>
  <si>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</si>
  <si>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</si>
  <si>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</si>
  <si>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</si>
  <si>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</si>
  <si>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</si>
  <si>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</si>
  <si>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</si>
  <si>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</si>
  <si>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</si>
  <si>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</si>
  <si>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</si>
  <si>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</si>
  <si>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</si>
  <si>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</si>
  <si>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</si>
  <si>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</si>
  <si>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</si>
  <si>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</si>
  <si>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</si>
  <si>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</si>
  <si>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</si>
  <si>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</si>
  <si>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</si>
  <si>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</si>
  <si>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</si>
  <si>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</si>
  <si>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</si>
  <si>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</si>
  <si>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</si>
  <si>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</si>
  <si>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</si>
  <si>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</si>
  <si>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</si>
  <si>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</si>
  <si>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</si>
  <si>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</si>
  <si>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</si>
  <si>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</si>
  <si>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</si>
  <si>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</si>
  <si>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</si>
  <si>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</si>
  <si>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</si>
  <si>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</si>
  <si>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</si>
  <si>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</si>
  <si>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</si>
  <si>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</si>
  <si>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</si>
  <si>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</si>
  <si>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</si>
  <si>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</si>
  <si>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</si>
  <si>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</si>
  <si>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</si>
  <si>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</si>
  <si>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</si>
  <si>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</si>
  <si>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</si>
  <si>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</si>
  <si>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</si>
  <si>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</si>
  <si>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</si>
  <si>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</si>
  <si>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</si>
  <si>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</si>
  <si>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</si>
  <si>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</si>
  <si>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</si>
  <si>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</si>
  <si>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</si>
  <si>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</si>
  <si>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</si>
  <si>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</si>
  <si>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</si>
  <si>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</si>
  <si>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</si>
  <si>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</si>
  <si>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</si>
  <si>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</si>
  <si>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</si>
  <si>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</si>
  <si>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</si>
  <si>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</si>
  <si>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</si>
  <si>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</si>
  <si>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</si>
  <si>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</si>
  <si>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</si>
  <si>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</si>
  <si>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</si>
  <si>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</si>
  <si>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</si>
  <si>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</si>
  <si>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</si>
  <si>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</si>
  <si>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</si>
  <si>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</si>
  <si>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</si>
  <si>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</si>
  <si>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</si>
  <si>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</si>
  <si>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</si>
  <si>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</si>
  <si>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</si>
  <si>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</si>
  <si>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Полное наименование эмитента</t>
  </si>
  <si>
    <t>375-17-2890121</t>
  </si>
  <si>
    <t>нет</t>
  </si>
  <si>
    <t>ООО "АйДи Логистик Инвест"</t>
  </si>
  <si>
    <t>692175147</t>
  </si>
  <si>
    <t>РБ, Минская обл., Минский р-н, Боровлянский с/с, д.Королев Стан, ул.Московская 17/5, пом.3.</t>
  </si>
  <si>
    <t>idlogistic@mail.ru</t>
  </si>
  <si>
    <t>На 31 декабря 2022 года</t>
  </si>
  <si>
    <t>I квартал</t>
  </si>
  <si>
    <t>II квартал</t>
  </si>
  <si>
    <t>III квартал</t>
  </si>
  <si>
    <t xml:space="preserve"> на 30 сентября 2023 г</t>
  </si>
  <si>
    <t>На 30 сентября 2023 года</t>
  </si>
  <si>
    <t>за январь - сентябрь 2023 года</t>
  </si>
  <si>
    <t>за январь- сентябрь 2023 года</t>
  </si>
  <si>
    <t>за январь- сентябрь 2022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</si>
</sst>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22" x14ac:knownFonts="1">
    <font>
      <sz val="10"/>
      <name val="Arial Cy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sz val="10"/>
      <name val="Times New Roman"/>
      <family val="1"/>
      <charset val="204"/>
    </font>
    <font>
      <b/>
      <sz val="10"/>
      <name val="Times New Roman"/>
      <family val="1"/>
      <charset val="204"/>
    </font>
    <font>
      <sz val="10"/>
      <color indexed="9"/>
      <name val="Times New Roman"/>
      <family val="1"/>
      <charset val="204"/>
    </font>
    <font>
      <b/>
      <sz val="9"/>
      <color indexed="81"/>
      <name val="Times New Roman"/>
      <family val="1"/>
      <charset val="204"/>
    </font>
    <font>
      <sz val="9"/>
      <color indexed="81"/>
      <name val="Times New Roman"/>
      <family val="1"/>
      <charset val="204"/>
    </font>
    <font>
      <sz val="8"/>
      <color indexed="81"/>
      <name val="Tahoma"/>
      <charset val="204"/>
    </font>
    <font>
      <b/>
      <sz val="8"/>
      <color indexed="81"/>
      <name val="Times New Roman"/>
      <family val="1"/>
      <charset val="204"/>
    </font>
    <font>
      <sz val="8"/>
      <color indexed="81"/>
      <name val="Times New Roman"/>
      <family val="1"/>
      <charset val="204"/>
    </font>
  </fonts>
  <fills count="1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6" fillId="0" borderId="0"/>
    <xf numFmtId="164" fontId="1" fillId="0" borderId="0" applyFont="0" applyFill="0" applyBorder="0" applyAlignment="0" applyProtection="0"/>
  </cellStyleXfs>
  <cellXfs count="73">
    <xf numFmtId="0" fontId="0" fillId="0" borderId="0" xfId="0"/>
    <xf numFmtId="0" fontId="6" fillId="0" borderId="0" xfId="19"/>
    <xf numFmtId="0" fontId="10" fillId="0" borderId="0" xfId="19" applyFont="1"/>
    <xf numFmtId="0" fontId="10" fillId="0" borderId="1" xfId="19" applyFont="1" applyBorder="1" applyAlignment="1">
      <alignment horizontal="center"/>
    </xf>
    <xf numFmtId="0" fontId="10" fillId="0" borderId="1" xfId="19" applyFont="1" applyBorder="1" applyAlignment="1">
      <alignment horizontal="justify" vertical="center"/>
    </xf>
    <xf numFmtId="0" fontId="10" fillId="0" borderId="1" xfId="19" applyFont="1" applyBorder="1"/>
    <xf numFmtId="0" fontId="10" fillId="0" borderId="1" xfId="19" applyFont="1" applyBorder="1" applyAlignment="1">
      <alignment horizontal="center" vertical="center"/>
    </xf>
    <xf numFmtId="0" fontId="10" fillId="0" borderId="2" xfId="19" applyFont="1" applyBorder="1"/>
    <xf numFmtId="0" fontId="10" fillId="0" borderId="3" xfId="19" applyFont="1" applyBorder="1"/>
    <xf numFmtId="0" fontId="10" fillId="0" borderId="2" xfId="19" applyFont="1" applyBorder="1" applyAlignment="1">
      <alignment horizontal="left"/>
    </xf>
    <xf numFmtId="0" fontId="10" fillId="0" borderId="4" xfId="19" applyFont="1" applyBorder="1" applyAlignment="1">
      <alignment horizontal="left" wrapText="1"/>
    </xf>
    <xf numFmtId="0" fontId="10" fillId="0" borderId="3" xfId="19" applyFont="1" applyBorder="1" applyAlignment="1">
      <alignment horizontal="left"/>
    </xf>
    <xf numFmtId="0" fontId="10" fillId="0" borderId="4" xfId="19" applyFont="1" applyBorder="1"/>
    <xf numFmtId="0" fontId="10" fillId="0" borderId="4" xfId="19" applyFont="1" applyBorder="1" applyAlignment="1">
      <alignment horizontal="left"/>
    </xf>
    <xf numFmtId="0" fontId="10" fillId="0" borderId="2" xfId="19" applyFont="1" applyBorder="1" applyAlignment="1">
      <alignment horizontal="justify"/>
    </xf>
    <xf numFmtId="0" fontId="10" fillId="0" borderId="3" xfId="19" applyFont="1" applyBorder="1" applyAlignment="1">
      <alignment horizontal="justify"/>
    </xf>
    <xf numFmtId="0" fontId="11" fillId="0" borderId="0" xfId="19" applyFont="1"/>
    <xf numFmtId="0" fontId="11" fillId="0" borderId="1" xfId="19" applyFont="1" applyBorder="1" applyAlignment="1">
      <alignment horizontal="center"/>
    </xf>
    <xf numFmtId="0" fontId="11" fillId="0" borderId="1" xfId="19" applyFont="1" applyBorder="1" applyAlignment="1">
      <alignment horizontal="left"/>
    </xf>
    <xf numFmtId="0" fontId="11" fillId="0" borderId="1" xfId="19" applyFont="1" applyBorder="1" applyAlignment="1">
      <alignment horizontal="left" wrapText="1"/>
    </xf>
    <xf numFmtId="0" fontId="11" fillId="0" borderId="5" xfId="19" applyFont="1" applyBorder="1" applyAlignment="1">
      <alignment horizontal="left"/>
    </xf>
    <xf numFmtId="0" fontId="11" fillId="0" borderId="6" xfId="19" applyFont="1" applyBorder="1" applyAlignment="1">
      <alignment horizontal="left"/>
    </xf>
    <xf numFmtId="0" fontId="11" fillId="0" borderId="7" xfId="19" applyFont="1" applyBorder="1" applyAlignment="1">
      <alignment horizontal="left"/>
    </xf>
    <xf numFmtId="0" fontId="11" fillId="0" borderId="1" xfId="19" applyFont="1" applyBorder="1" applyAlignment="1">
      <alignment horizontal="center" wrapText="1"/>
    </xf>
    <xf numFmtId="0" fontId="8" fillId="0" borderId="0" xfId="0" applyFont="1" applyAlignment="1">
      <alignment horizontal="center"/>
    </xf>
    <xf numFmtId="0" fontId="8" fillId="0" borderId="0" xfId="0" applyFont="1"/>
    <xf numFmtId="0" fontId="8" fillId="0" borderId="0" xfId="0" applyFont="1" applyAlignment="1">
      <alignment horizontal="right"/>
    </xf>
    <xf numFmtId="167" fontId="13" fillId="16" borderId="1" xfId="0" applyNumberFormat="1" applyFont="1" applyFill="1" applyBorder="1" applyAlignment="1" applyProtection="1">
      <alignment horizontal="center" vertical="center" wrapText="1"/>
      <protection locked="0"/>
    </xf>
    <xf numFmtId="165" fontId="14" fillId="0" borderId="1" xfId="20" applyNumberFormat="1" applyFont="1" applyFill="1" applyBorder="1" applyAlignment="1" applyProtection="1">
      <alignment horizontal="center" vertical="center" shrinkToFit="1"/>
      <protection locked="0"/>
    </xf>
    <xf numFmtId="165" fontId="14" fillId="16" borderId="1" xfId="20" applyNumberFormat="1" applyFont="1" applyFill="1" applyBorder="1" applyAlignment="1" applyProtection="1">
      <alignment horizontal="center" vertical="center" shrinkToFit="1"/>
      <protection locked="0"/>
    </xf>
    <xf numFmtId="165" fontId="14" fillId="17" borderId="5" xfId="20" applyNumberFormat="1" applyFont="1" applyFill="1" applyBorder="1" applyAlignment="1" applyProtection="1">
      <alignment horizontal="center" vertical="center" shrinkToFit="1"/>
      <protection hidden="1"/>
    </xf>
    <xf numFmtId="0" fontId="10" fillId="0" borderId="0" xfId="19" applyFont="1" applyAlignment="1">
      <alignment horizontal="left"/>
    </xf>
    <xf numFmtId="165" fontId="14" fillId="16" borderId="5" xfId="20" applyNumberFormat="1" applyFont="1" applyFill="1" applyBorder="1" applyAlignment="1" applyProtection="1">
      <alignment horizontal="center" vertical="center" shrinkToFit="1"/>
      <protection hidden="1"/>
    </xf>
    <xf numFmtId="165" fontId="14" fillId="16" borderId="7" xfId="20" applyNumberFormat="1" applyFont="1" applyFill="1" applyBorder="1" applyAlignment="1" applyProtection="1">
      <alignment horizontal="center" vertical="center" shrinkToFit="1"/>
      <protection locked="0"/>
    </xf>
    <xf numFmtId="165" fontId="15" fillId="17" borderId="1" xfId="20" applyNumberFormat="1" applyFont="1" applyFill="1" applyBorder="1" applyAlignment="1" applyProtection="1">
      <alignment horizontal="center" vertical="center" shrinkToFit="1"/>
      <protection hidden="1"/>
    </xf>
    <xf numFmtId="165" fontId="15" fillId="16" borderId="1" xfId="20" applyNumberFormat="1" applyFont="1" applyFill="1" applyBorder="1" applyAlignment="1" applyProtection="1">
      <alignment horizontal="center" vertical="center" shrinkToFit="1"/>
      <protection hidden="1"/>
    </xf>
    <xf numFmtId="165" fontId="14" fillId="0" borderId="7" xfId="20" applyNumberFormat="1" applyFont="1" applyFill="1" applyBorder="1" applyAlignment="1" applyProtection="1">
      <alignment horizontal="center" vertical="center" shrinkToFit="1"/>
      <protection locked="0"/>
    </xf>
    <xf numFmtId="165" fontId="14" fillId="0" borderId="7" xfId="20" applyNumberFormat="1" applyFont="1" applyFill="1" applyBorder="1" applyAlignment="1" applyProtection="1">
      <alignment horizontal="center" shrinkToFit="1"/>
      <protection locked="0"/>
    </xf>
    <xf numFmtId="165" fontId="14" fillId="16" borderId="7" xfId="20" applyNumberFormat="1" applyFont="1" applyFill="1" applyBorder="1" applyAlignment="1" applyProtection="1">
      <alignment horizontal="center" shrinkToFit="1"/>
      <protection locked="0"/>
    </xf>
    <xf numFmtId="165" fontId="14" fillId="0" borderId="5" xfId="20" applyNumberFormat="1" applyFont="1" applyFill="1" applyBorder="1" applyAlignment="1" applyProtection="1">
      <alignment horizontal="center" vertical="center" shrinkToFit="1"/>
      <protection locked="0"/>
    </xf>
    <xf numFmtId="165" fontId="14" fillId="16" borderId="5" xfId="20" applyNumberFormat="1" applyFont="1" applyFill="1" applyBorder="1" applyAlignment="1" applyProtection="1">
      <alignment horizontal="center" vertical="center" shrinkToFit="1"/>
      <protection locked="0"/>
    </xf>
    <xf numFmtId="0" fontId="15" fillId="16" borderId="1" xfId="0" applyFont="1" applyFill="1" applyBorder="1" applyAlignment="1" applyProtection="1">
      <alignment horizontal="center" vertical="center"/>
      <protection hidden="1"/>
    </xf>
    <xf numFmtId="168" fontId="15" fillId="16" borderId="1" xfId="20" applyNumberFormat="1" applyFont="1" applyFill="1" applyBorder="1" applyAlignment="1" applyProtection="1">
      <alignment horizontal="center" vertical="center" shrinkToFit="1"/>
      <protection hidden="1"/>
    </xf>
    <xf numFmtId="166" fontId="14" fillId="16" borderId="5" xfId="20" applyNumberFormat="1" applyFont="1" applyFill="1" applyBorder="1" applyAlignment="1" applyProtection="1">
      <alignment horizontal="center" vertical="center" shrinkToFit="1"/>
      <protection locked="0"/>
    </xf>
    <xf numFmtId="165" fontId="14" fillId="17" borderId="1" xfId="20" applyNumberFormat="1" applyFont="1" applyFill="1" applyBorder="1" applyAlignment="1" applyProtection="1">
      <alignment horizontal="center" vertical="center" shrinkToFit="1"/>
      <protection hidden="1"/>
    </xf>
    <xf numFmtId="165" fontId="16" fillId="16" borderId="5" xfId="20" applyNumberFormat="1" applyFont="1" applyFill="1" applyBorder="1" applyAlignment="1" applyProtection="1">
      <alignment horizontal="center" vertical="center" shrinkToFit="1"/>
      <protection locked="0"/>
    </xf>
    <xf numFmtId="0" fontId="8" fillId="0" borderId="0" xfId="0" applyFont="1" applyAlignment="1">
      <alignment horizontal="center"/>
    </xf>
    <xf numFmtId="49" fontId="5" fillId="0" borderId="8"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0" fontId="0" fillId="0" borderId="0" xfId="0" applyAlignment="1">
      <alignment horizontal="center"/>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10" fillId="0" borderId="8" xfId="19" applyFont="1" applyBorder="1" applyAlignment="1">
      <alignment horizontal="left"/>
    </xf>
    <xf numFmtId="0" fontId="10" fillId="0" borderId="2" xfId="19" applyFont="1" applyBorder="1" applyAlignment="1">
      <alignment horizontal="left"/>
    </xf>
    <xf numFmtId="0" fontId="10" fillId="0" borderId="8" xfId="19" applyFont="1" applyBorder="1" applyAlignment="1">
      <alignment horizontal="center"/>
    </xf>
    <xf numFmtId="0" fontId="10" fillId="0" borderId="2" xfId="19" applyFont="1" applyBorder="1" applyAlignment="1">
      <alignment horizontal="center"/>
    </xf>
    <xf numFmtId="0" fontId="10" fillId="0" borderId="1" xfId="19" applyFont="1" applyBorder="1" applyAlignment="1">
      <alignment horizontal="left"/>
    </xf>
    <xf numFmtId="0" fontId="10" fillId="0" borderId="8" xfId="19" applyFont="1" applyBorder="1" applyAlignment="1">
      <alignment horizontal="justify"/>
    </xf>
    <xf numFmtId="0" fontId="10" fillId="0" borderId="2" xfId="19" applyFont="1" applyBorder="1" applyAlignment="1">
      <alignment horizontal="justify"/>
    </xf>
    <xf numFmtId="0" fontId="10" fillId="0" borderId="0" xfId="19" applyFont="1" applyAlignment="1">
      <alignment horizontal="center"/>
    </xf>
    <xf numFmtId="0" fontId="10" fillId="0" borderId="8" xfId="19" applyFont="1" applyBorder="1" applyAlignment="1">
      <alignment horizontal="center" vertical="center" wrapText="1"/>
    </xf>
    <xf numFmtId="0" fontId="10" fillId="0" borderId="2" xfId="19" applyFont="1" applyBorder="1" applyAlignment="1">
      <alignment horizontal="center" vertical="center"/>
    </xf>
    <xf numFmtId="0" fontId="10" fillId="0" borderId="8" xfId="19" applyFont="1" applyBorder="1" applyAlignment="1">
      <alignment horizontal="left" wrapText="1"/>
    </xf>
    <xf numFmtId="0" fontId="10" fillId="0" borderId="2" xfId="19" applyFont="1" applyBorder="1" applyAlignment="1">
      <alignment horizontal="left" wrapText="1"/>
    </xf>
    <xf numFmtId="0" fontId="10" fillId="0" borderId="8" xfId="19" applyFont="1" applyBorder="1" applyAlignment="1">
      <alignment horizontal="center" vertical="center"/>
    </xf>
    <xf numFmtId="0" fontId="11" fillId="0" borderId="8" xfId="19" applyFont="1" applyBorder="1" applyAlignment="1">
      <alignment horizontal="left"/>
    </xf>
    <xf numFmtId="0" fontId="11" fillId="0" borderId="2" xfId="19" applyFont="1" applyBorder="1" applyAlignment="1">
      <alignment horizontal="left"/>
    </xf>
    <xf numFmtId="0" fontId="11" fillId="0" borderId="8" xfId="19" applyFont="1" applyBorder="1" applyAlignment="1">
      <alignment horizontal="left" wrapText="1"/>
    </xf>
    <xf numFmtId="0" fontId="11" fillId="0" borderId="0" xfId="19" applyFont="1" applyAlignment="1">
      <alignment horizontal="center" wrapText="1"/>
    </xf>
    <xf numFmtId="0" fontId="11" fillId="0" borderId="0" xfId="19" applyFont="1" applyAlignment="1">
      <alignment horizontal="center"/>
    </xf>
    <xf numFmtId="0" fontId="11" fillId="0" borderId="8" xfId="19" applyFont="1" applyBorder="1" applyAlignment="1">
      <alignment horizontal="center"/>
    </xf>
    <xf numFmtId="0" fontId="11" fillId="0" borderId="2" xfId="19" applyFont="1" applyBorder="1" applyAlignment="1">
      <alignment horizontal="center"/>
    </xf>
  </cellXfs>
  <cellStyles count="21">
    <cellStyle name="20% — акцент1" xfId="1" xr:uid="{00000000-0005-0000-0000-000000000000}"/>
    <cellStyle name="20% — акцент2" xfId="2" xr:uid="{00000000-0005-0000-0000-000001000000}"/>
    <cellStyle name="20% — акцент3" xfId="3" xr:uid="{00000000-0005-0000-0000-000002000000}"/>
    <cellStyle name="20% — акцент4" xfId="4" xr:uid="{00000000-0005-0000-0000-000003000000}"/>
    <cellStyle name="20% — акцент5" xfId="5" xr:uid="{00000000-0005-0000-0000-000004000000}"/>
    <cellStyle name="20% — акцент6" xfId="6" xr:uid="{00000000-0005-0000-0000-000005000000}"/>
    <cellStyle name="40% — акцент1" xfId="7" xr:uid="{00000000-0005-0000-0000-000006000000}"/>
    <cellStyle name="40% — акцент2" xfId="8" xr:uid="{00000000-0005-0000-0000-000007000000}"/>
    <cellStyle name="40% — акцент3" xfId="9" xr:uid="{00000000-0005-0000-0000-000008000000}"/>
    <cellStyle name="40% — акцент4" xfId="10" xr:uid="{00000000-0005-0000-0000-000009000000}"/>
    <cellStyle name="40% — акцент5" xfId="11" xr:uid="{00000000-0005-0000-0000-00000A000000}"/>
    <cellStyle name="40% — акцент6" xfId="12" xr:uid="{00000000-0005-0000-0000-00000B000000}"/>
    <cellStyle name="60% — акцент1" xfId="13" xr:uid="{00000000-0005-0000-0000-00000C000000}"/>
    <cellStyle name="60% — акцент2" xfId="14" xr:uid="{00000000-0005-0000-0000-00000D000000}"/>
    <cellStyle name="60% — акцент3" xfId="15" xr:uid="{00000000-0005-0000-0000-00000E000000}"/>
    <cellStyle name="60% — акцент4" xfId="16" xr:uid="{00000000-0005-0000-0000-00000F000000}"/>
    <cellStyle name="60% — акцент5" xfId="17" xr:uid="{00000000-0005-0000-0000-000010000000}"/>
    <cellStyle name="60% — акцент6" xfId="18" xr:uid="{00000000-0005-0000-0000-000011000000}"/>
    <cellStyle name="Обычный" xfId="0" builtinId="0"/>
    <cellStyle name="Обычный_Бух отчетность из 1С" xfId="19" xr:uid="{00000000-0005-0000-0000-000014000000}"/>
    <cellStyle name="Финансовый" xfId="20" builtinId="3"/>
  </cellStyles>
  <dxfs count="6">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dlogistic@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V14"/>
  <sheetViews>
    <sheetView showGridLines="0" tabSelected="1" zoomScaleNormal="100" workbookViewId="0">
      <selection activeCell="C14" sqref="C14"/>
    </sheetView>
  </sheetViews>
  <sheetFormatPr defaultRowHeight="12.75" x14ac:dyDescent="0.2"/>
  <cols>
    <col min="1" max="1" width="1" customWidth="1"/>
    <col min="2" max="2" width="39.85546875" customWidth="1"/>
    <col min="3" max="3" width="20.5703125" customWidth="1"/>
    <col min="4" max="4" width="14.7109375" customWidth="1"/>
    <col min="5" max="5" width="21.28515625" customWidth="1"/>
    <col min="6" max="6" width="20.5703125" customWidth="1"/>
  </cols>
  <sheetData>
    <row r="1" spans="2:22" ht="6" customHeight="1" x14ac:dyDescent="0.2"/>
    <row r="2" spans="2:22" ht="20.25" customHeight="1" x14ac:dyDescent="0.2">
      <c r="B2" s="51" t="s">
        <v>114</v>
      </c>
      <c r="C2" s="52"/>
      <c r="D2" s="47" t="s">
        <v>117</v>
      </c>
      <c r="E2" s="48"/>
      <c r="F2" s="49"/>
    </row>
    <row r="3" spans="2:22" ht="20.25" customHeight="1" x14ac:dyDescent="0.2">
      <c r="B3" s="51" t="s">
        <v>48</v>
      </c>
      <c r="C3" s="52"/>
      <c r="D3" s="47" t="s">
        <v>118</v>
      </c>
      <c r="E3" s="48"/>
      <c r="F3" s="49"/>
    </row>
    <row r="4" spans="2:22" ht="37.5" customHeight="1" x14ac:dyDescent="0.2">
      <c r="B4" s="51" t="s">
        <v>50</v>
      </c>
      <c r="C4" s="52"/>
      <c r="D4" s="47" t="s">
        <v>119</v>
      </c>
      <c r="E4" s="48"/>
      <c r="F4" s="49"/>
    </row>
    <row r="5" spans="2:22" ht="20.25" customHeight="1" x14ac:dyDescent="0.2">
      <c r="B5" s="51" t="s">
        <v>51</v>
      </c>
      <c r="C5" s="52"/>
      <c r="D5" s="47" t="s">
        <v>115</v>
      </c>
      <c r="E5" s="48"/>
      <c r="F5" s="49"/>
    </row>
    <row r="6" spans="2:22" ht="20.25" customHeight="1" x14ac:dyDescent="0.2">
      <c r="B6" s="51" t="s">
        <v>52</v>
      </c>
      <c r="C6" s="52"/>
      <c r="D6" s="47" t="s">
        <v>120</v>
      </c>
      <c r="E6" s="48"/>
      <c r="F6" s="49"/>
    </row>
    <row r="7" spans="2:22" ht="40.5" customHeight="1" x14ac:dyDescent="0.2">
      <c r="B7" s="51" t="s">
        <v>53</v>
      </c>
      <c r="C7" s="52"/>
      <c r="D7" s="47" t="s">
        <v>116</v>
      </c>
      <c r="E7" s="48"/>
      <c r="F7" s="49"/>
    </row>
    <row r="8" spans="2:22" x14ac:dyDescent="0.2">
      <c r="V8" t="s">
        <v>123</v>
      </c>
    </row>
    <row r="9" spans="2:22" x14ac:dyDescent="0.2">
      <c r="V9" t="s">
        <v>122</v>
      </c>
    </row>
    <row r="10" spans="2:22" x14ac:dyDescent="0.2">
      <c r="V10" t="s">
        <v>124</v>
      </c>
    </row>
    <row r="12" spans="2:22" x14ac:dyDescent="0.2">
      <c r="C12" s="50"/>
      <c r="D12" s="50"/>
      <c r="E12" s="50"/>
      <c r="F12" s="50"/>
    </row>
    <row r="13" spans="2:22" ht="25.5" x14ac:dyDescent="0.35">
      <c r="B13" s="46" t="s">
        <v>113</v>
      </c>
      <c r="C13" s="46"/>
      <c r="D13" s="46"/>
      <c r="E13" s="46"/>
      <c r="F13" s="46"/>
    </row>
    <row r="14" spans="2:22" ht="25.5" x14ac:dyDescent="0.35">
      <c r="C14" s="26" t="s">
        <v>124</v>
      </c>
      <c r="D14" s="24">
        <v>2023</v>
      </c>
      <c r="E14" s="25" t="s">
        <v>112</v>
      </c>
      <c r="F14" s="25"/>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2" type="noConversion"/>
  <dataValidations count="1">
    <dataValidation type="list" allowBlank="1" showInputMessage="1" showErrorMessage="1" sqref="C14" xr:uid="{00000000-0002-0000-0000-000000000000}">
      <formula1>квартал</formula1>
    </dataValidation>
  </dataValidations>
  <hyperlinks>
    <hyperlink ref="D6" r:id="rId1" xr:uid="{3B0B4C72-E97C-4034-88CB-55F681CF0358}"/>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E77"/>
  <sheetViews>
    <sheetView zoomScaleNormal="100" workbookViewId="0">
      <selection activeCell="D77" sqref="D77"/>
    </sheetView>
  </sheetViews>
  <sheetFormatPr defaultRowHeight="15" x14ac:dyDescent="0.25"/>
  <cols>
    <col min="1" max="1" width="3.42578125" style="1" customWidth="1"/>
    <col min="2" max="2" width="44.42578125" style="1" customWidth="1"/>
    <col min="3" max="3" width="11.85546875" style="1" customWidth="1"/>
    <col min="4" max="4" width="14.28515625" style="1" customWidth="1"/>
    <col min="5" max="5" width="15" style="1" customWidth="1"/>
    <col min="6" max="16384" width="9.140625" style="1"/>
  </cols>
  <sheetData>
    <row r="1" spans="1:5" x14ac:dyDescent="0.25">
      <c r="A1" s="60" t="s">
        <v>59</v>
      </c>
      <c r="B1" s="60"/>
      <c r="C1" s="60"/>
      <c r="D1" s="60"/>
      <c r="E1" s="60"/>
    </row>
    <row r="2" spans="1:5" x14ac:dyDescent="0.25">
      <c r="A2" s="60" t="s">
        <v>125</v>
      </c>
      <c r="B2" s="60"/>
      <c r="C2" s="60"/>
      <c r="D2" s="60"/>
      <c r="E2" s="60"/>
    </row>
    <row r="3" spans="1:5" x14ac:dyDescent="0.25">
      <c r="A3" s="2"/>
      <c r="B3" s="2"/>
      <c r="C3" s="2"/>
      <c r="D3" s="2"/>
      <c r="E3" s="2"/>
    </row>
    <row r="4" spans="1:5" ht="24" x14ac:dyDescent="0.25">
      <c r="A4" s="65" t="s">
        <v>60</v>
      </c>
      <c r="B4" s="62"/>
      <c r="C4" s="4" t="s">
        <v>0</v>
      </c>
      <c r="D4" s="27" t="s">
        <v>126</v>
      </c>
      <c r="E4" s="27" t="s">
        <v>121</v>
      </c>
    </row>
    <row r="5" spans="1:5" x14ac:dyDescent="0.25">
      <c r="A5" s="55">
        <v>1</v>
      </c>
      <c r="B5" s="56"/>
      <c r="C5" s="3">
        <v>2</v>
      </c>
      <c r="D5" s="3">
        <v>3</v>
      </c>
      <c r="E5" s="3">
        <v>4</v>
      </c>
    </row>
    <row r="6" spans="1:5" x14ac:dyDescent="0.25">
      <c r="A6" s="55" t="s">
        <v>61</v>
      </c>
      <c r="B6" s="56"/>
      <c r="C6" s="5"/>
      <c r="D6" s="5"/>
      <c r="E6" s="5"/>
    </row>
    <row r="7" spans="1:5" x14ac:dyDescent="0.25">
      <c r="A7" s="53" t="s">
        <v>1</v>
      </c>
      <c r="B7" s="54"/>
      <c r="C7" s="6">
        <v>110</v>
      </c>
      <c r="D7" s="28">
        <v>9703</v>
      </c>
      <c r="E7" s="29">
        <v>10215</v>
      </c>
    </row>
    <row r="8" spans="1:5" x14ac:dyDescent="0.25">
      <c r="A8" s="53" t="s">
        <v>62</v>
      </c>
      <c r="B8" s="54"/>
      <c r="C8" s="6">
        <v>120</v>
      </c>
      <c r="D8" s="29">
        <v>0</v>
      </c>
      <c r="E8" s="29">
        <v>0</v>
      </c>
    </row>
    <row r="9" spans="1:5" x14ac:dyDescent="0.25">
      <c r="A9" s="57" t="s">
        <v>63</v>
      </c>
      <c r="B9" s="57"/>
      <c r="C9" s="6">
        <v>130</v>
      </c>
      <c r="D9" s="30">
        <f>SUM(D10:D13)</f>
        <v>0</v>
      </c>
      <c r="E9" s="30">
        <f>SUM(E10:E13)</f>
        <v>0</v>
      </c>
    </row>
    <row r="10" spans="1:5" x14ac:dyDescent="0.25">
      <c r="A10" s="31"/>
      <c r="B10" s="13" t="s">
        <v>98</v>
      </c>
      <c r="C10" s="6"/>
      <c r="D10" s="32"/>
      <c r="E10" s="32"/>
    </row>
    <row r="11" spans="1:5" x14ac:dyDescent="0.25">
      <c r="A11" s="31"/>
      <c r="B11" s="10" t="s">
        <v>102</v>
      </c>
      <c r="C11" s="6">
        <v>131</v>
      </c>
      <c r="D11" s="33">
        <v>0</v>
      </c>
      <c r="E11" s="33">
        <v>0</v>
      </c>
    </row>
    <row r="12" spans="1:5" x14ac:dyDescent="0.25">
      <c r="A12" s="31"/>
      <c r="B12" s="9" t="s">
        <v>64</v>
      </c>
      <c r="C12" s="6">
        <v>132</v>
      </c>
      <c r="D12" s="33">
        <v>0</v>
      </c>
      <c r="E12" s="33">
        <v>0</v>
      </c>
    </row>
    <row r="13" spans="1:5" ht="30" x14ac:dyDescent="0.25">
      <c r="A13" s="31"/>
      <c r="B13" s="15" t="s">
        <v>29</v>
      </c>
      <c r="C13" s="6">
        <v>133</v>
      </c>
      <c r="D13" s="29">
        <v>0</v>
      </c>
      <c r="E13" s="29">
        <v>0</v>
      </c>
    </row>
    <row r="14" spans="1:5" x14ac:dyDescent="0.25">
      <c r="A14" s="57" t="s">
        <v>65</v>
      </c>
      <c r="B14" s="57"/>
      <c r="C14" s="6">
        <v>140</v>
      </c>
      <c r="D14" s="29">
        <v>5</v>
      </c>
      <c r="E14" s="29">
        <v>5</v>
      </c>
    </row>
    <row r="15" spans="1:5" x14ac:dyDescent="0.25">
      <c r="A15" s="53" t="s">
        <v>66</v>
      </c>
      <c r="B15" s="54"/>
      <c r="C15" s="6">
        <v>150</v>
      </c>
      <c r="D15" s="29">
        <v>1315</v>
      </c>
      <c r="E15" s="29">
        <v>1095</v>
      </c>
    </row>
    <row r="16" spans="1:5" x14ac:dyDescent="0.25">
      <c r="A16" s="53" t="s">
        <v>5</v>
      </c>
      <c r="B16" s="54"/>
      <c r="C16" s="6">
        <v>160</v>
      </c>
      <c r="D16" s="33">
        <v>0</v>
      </c>
      <c r="E16" s="33">
        <v>0</v>
      </c>
    </row>
    <row r="17" spans="1:5" x14ac:dyDescent="0.25">
      <c r="A17" s="53" t="s">
        <v>27</v>
      </c>
      <c r="B17" s="54"/>
      <c r="C17" s="6">
        <v>170</v>
      </c>
      <c r="D17" s="33"/>
      <c r="E17" s="33"/>
    </row>
    <row r="18" spans="1:5" x14ac:dyDescent="0.25">
      <c r="A18" s="53" t="s">
        <v>67</v>
      </c>
      <c r="B18" s="54"/>
      <c r="C18" s="6">
        <v>180</v>
      </c>
      <c r="D18" s="33">
        <v>0</v>
      </c>
      <c r="E18" s="33">
        <v>0</v>
      </c>
    </row>
    <row r="19" spans="1:5" x14ac:dyDescent="0.25">
      <c r="A19" s="53" t="s">
        <v>68</v>
      </c>
      <c r="B19" s="54"/>
      <c r="C19" s="6">
        <v>190</v>
      </c>
      <c r="D19" s="34">
        <f>SUM(D7,D8,D9,D14,D15,D16,D17,D18)</f>
        <v>11023</v>
      </c>
      <c r="E19" s="34">
        <f>SUM(E7,E8,E9,E14,E15,E16,E17,E18)</f>
        <v>11315</v>
      </c>
    </row>
    <row r="20" spans="1:5" x14ac:dyDescent="0.25">
      <c r="A20" s="55" t="s">
        <v>69</v>
      </c>
      <c r="B20" s="56"/>
      <c r="C20" s="6"/>
      <c r="D20" s="35"/>
      <c r="E20" s="35"/>
    </row>
    <row r="21" spans="1:5" x14ac:dyDescent="0.25">
      <c r="A21" s="57" t="s">
        <v>70</v>
      </c>
      <c r="B21" s="57"/>
      <c r="C21" s="6">
        <v>210</v>
      </c>
      <c r="D21" s="30">
        <f>SUM(D22:D28)</f>
        <v>12</v>
      </c>
      <c r="E21" s="30">
        <f>SUM(E22:E28)</f>
        <v>9</v>
      </c>
    </row>
    <row r="22" spans="1:5" x14ac:dyDescent="0.25">
      <c r="A22" s="31" t="s">
        <v>71</v>
      </c>
      <c r="B22" s="13" t="s">
        <v>98</v>
      </c>
      <c r="C22" s="6"/>
      <c r="D22" s="32"/>
      <c r="E22" s="32"/>
    </row>
    <row r="23" spans="1:5" x14ac:dyDescent="0.25">
      <c r="A23" s="31"/>
      <c r="B23" s="9" t="s">
        <v>72</v>
      </c>
      <c r="C23" s="6">
        <v>211</v>
      </c>
      <c r="D23" s="36">
        <v>12</v>
      </c>
      <c r="E23" s="33">
        <v>9</v>
      </c>
    </row>
    <row r="24" spans="1:5" x14ac:dyDescent="0.25">
      <c r="A24" s="31"/>
      <c r="B24" s="9" t="s">
        <v>73</v>
      </c>
      <c r="C24" s="6">
        <v>212</v>
      </c>
      <c r="D24" s="33">
        <v>0</v>
      </c>
      <c r="E24" s="33">
        <v>0</v>
      </c>
    </row>
    <row r="25" spans="1:5" x14ac:dyDescent="0.25">
      <c r="A25" s="31"/>
      <c r="B25" s="9" t="s">
        <v>74</v>
      </c>
      <c r="C25" s="6">
        <v>213</v>
      </c>
      <c r="D25" s="29">
        <v>0</v>
      </c>
      <c r="E25" s="29">
        <v>0</v>
      </c>
    </row>
    <row r="26" spans="1:5" x14ac:dyDescent="0.25">
      <c r="A26" s="31"/>
      <c r="B26" s="9" t="s">
        <v>6</v>
      </c>
      <c r="C26" s="6">
        <v>214</v>
      </c>
      <c r="D26" s="29">
        <v>0</v>
      </c>
      <c r="E26" s="29">
        <v>0</v>
      </c>
    </row>
    <row r="27" spans="1:5" x14ac:dyDescent="0.25">
      <c r="A27" s="31"/>
      <c r="B27" s="9" t="s">
        <v>30</v>
      </c>
      <c r="C27" s="6">
        <v>215</v>
      </c>
      <c r="D27" s="29">
        <v>0</v>
      </c>
      <c r="E27" s="29">
        <v>0</v>
      </c>
    </row>
    <row r="28" spans="1:5" x14ac:dyDescent="0.25">
      <c r="A28" s="31"/>
      <c r="B28" s="11" t="s">
        <v>75</v>
      </c>
      <c r="C28" s="6">
        <v>216</v>
      </c>
      <c r="D28" s="29">
        <v>0</v>
      </c>
      <c r="E28" s="29">
        <v>0</v>
      </c>
    </row>
    <row r="29" spans="1:5" ht="30" customHeight="1" x14ac:dyDescent="0.25">
      <c r="A29" s="58" t="s">
        <v>31</v>
      </c>
      <c r="B29" s="59"/>
      <c r="C29" s="6">
        <v>220</v>
      </c>
      <c r="D29" s="29">
        <v>0</v>
      </c>
      <c r="E29" s="29">
        <v>0</v>
      </c>
    </row>
    <row r="30" spans="1:5" x14ac:dyDescent="0.25">
      <c r="A30" s="53" t="s">
        <v>76</v>
      </c>
      <c r="B30" s="54"/>
      <c r="C30" s="6">
        <v>230</v>
      </c>
      <c r="D30" s="28">
        <v>2</v>
      </c>
      <c r="E30" s="29">
        <v>1</v>
      </c>
    </row>
    <row r="31" spans="1:5" ht="29.25" customHeight="1" x14ac:dyDescent="0.25">
      <c r="A31" s="63" t="s">
        <v>101</v>
      </c>
      <c r="B31" s="64"/>
      <c r="C31" s="6">
        <v>240</v>
      </c>
      <c r="D31" s="37">
        <v>0</v>
      </c>
      <c r="E31" s="38">
        <v>0</v>
      </c>
    </row>
    <row r="32" spans="1:5" x14ac:dyDescent="0.25">
      <c r="A32" s="53" t="s">
        <v>7</v>
      </c>
      <c r="B32" s="54"/>
      <c r="C32" s="6">
        <v>250</v>
      </c>
      <c r="D32" s="39">
        <v>53</v>
      </c>
      <c r="E32" s="40">
        <v>108</v>
      </c>
    </row>
    <row r="33" spans="1:5" x14ac:dyDescent="0.25">
      <c r="A33" s="53" t="s">
        <v>32</v>
      </c>
      <c r="B33" s="54"/>
      <c r="C33" s="6">
        <v>260</v>
      </c>
      <c r="D33" s="28"/>
      <c r="E33" s="29">
        <v>70</v>
      </c>
    </row>
    <row r="34" spans="1:5" x14ac:dyDescent="0.25">
      <c r="A34" s="53" t="s">
        <v>77</v>
      </c>
      <c r="B34" s="54"/>
      <c r="C34" s="6">
        <v>270</v>
      </c>
      <c r="D34" s="28">
        <v>1809</v>
      </c>
      <c r="E34" s="29">
        <v>559</v>
      </c>
    </row>
    <row r="35" spans="1:5" x14ac:dyDescent="0.25">
      <c r="A35" s="53" t="s">
        <v>78</v>
      </c>
      <c r="B35" s="54"/>
      <c r="C35" s="6">
        <v>280</v>
      </c>
      <c r="D35" s="29">
        <v>0</v>
      </c>
      <c r="E35" s="29">
        <v>0</v>
      </c>
    </row>
    <row r="36" spans="1:5" x14ac:dyDescent="0.25">
      <c r="A36" s="53" t="s">
        <v>79</v>
      </c>
      <c r="B36" s="54"/>
      <c r="C36" s="6">
        <v>290</v>
      </c>
      <c r="D36" s="34">
        <f>SUM(D21,D29,D30,D31,D32,D33,D34,D35)</f>
        <v>1876</v>
      </c>
      <c r="E36" s="34">
        <f>SUM(E21,E29,E30,E31,E32,E33,E34,E35)</f>
        <v>747</v>
      </c>
    </row>
    <row r="37" spans="1:5" x14ac:dyDescent="0.25">
      <c r="A37" s="55" t="s">
        <v>80</v>
      </c>
      <c r="B37" s="56"/>
      <c r="C37" s="6">
        <v>300</v>
      </c>
      <c r="D37" s="34">
        <f>D19+D36</f>
        <v>12899</v>
      </c>
      <c r="E37" s="34">
        <f>E19+E36</f>
        <v>12062</v>
      </c>
    </row>
    <row r="38" spans="1:5" ht="24" x14ac:dyDescent="0.25">
      <c r="A38" s="55"/>
      <c r="B38" s="56"/>
      <c r="C38" s="5"/>
      <c r="D38" s="27" t="s">
        <v>126</v>
      </c>
      <c r="E38" s="27" t="s">
        <v>121</v>
      </c>
    </row>
    <row r="39" spans="1:5" x14ac:dyDescent="0.25">
      <c r="A39" s="61" t="s">
        <v>100</v>
      </c>
      <c r="B39" s="62"/>
      <c r="C39" s="6" t="s">
        <v>0</v>
      </c>
      <c r="D39" s="41">
        <v>3</v>
      </c>
      <c r="E39" s="41">
        <v>4</v>
      </c>
    </row>
    <row r="40" spans="1:5" x14ac:dyDescent="0.25">
      <c r="A40" s="55">
        <v>1</v>
      </c>
      <c r="B40" s="56"/>
      <c r="C40" s="3">
        <v>2</v>
      </c>
      <c r="D40" s="42"/>
      <c r="E40" s="42"/>
    </row>
    <row r="41" spans="1:5" x14ac:dyDescent="0.25">
      <c r="A41" s="55" t="s">
        <v>81</v>
      </c>
      <c r="B41" s="56"/>
      <c r="C41" s="5"/>
      <c r="D41" s="29">
        <v>0</v>
      </c>
      <c r="E41" s="29">
        <v>0</v>
      </c>
    </row>
    <row r="42" spans="1:5" x14ac:dyDescent="0.25">
      <c r="A42" s="53" t="s">
        <v>33</v>
      </c>
      <c r="B42" s="54"/>
      <c r="C42" s="6">
        <v>410</v>
      </c>
      <c r="D42" s="43">
        <v>0</v>
      </c>
      <c r="E42" s="43">
        <v>0</v>
      </c>
    </row>
    <row r="43" spans="1:5" x14ac:dyDescent="0.25">
      <c r="A43" s="53" t="s">
        <v>34</v>
      </c>
      <c r="B43" s="54"/>
      <c r="C43" s="6">
        <v>420</v>
      </c>
      <c r="D43" s="43">
        <v>0</v>
      </c>
      <c r="E43" s="43">
        <v>0</v>
      </c>
    </row>
    <row r="44" spans="1:5" x14ac:dyDescent="0.25">
      <c r="A44" s="53" t="s">
        <v>35</v>
      </c>
      <c r="B44" s="54"/>
      <c r="C44" s="6">
        <v>430</v>
      </c>
      <c r="D44" s="29">
        <v>0</v>
      </c>
      <c r="E44" s="29">
        <v>0</v>
      </c>
    </row>
    <row r="45" spans="1:5" x14ac:dyDescent="0.25">
      <c r="A45" s="53" t="s">
        <v>36</v>
      </c>
      <c r="B45" s="54"/>
      <c r="C45" s="6">
        <v>440</v>
      </c>
      <c r="D45" s="28"/>
      <c r="E45" s="29"/>
    </row>
    <row r="46" spans="1:5" x14ac:dyDescent="0.25">
      <c r="A46" s="53" t="s">
        <v>37</v>
      </c>
      <c r="B46" s="54"/>
      <c r="C46" s="6">
        <v>450</v>
      </c>
      <c r="D46" s="28">
        <v>2575</v>
      </c>
      <c r="E46" s="29">
        <v>2575</v>
      </c>
    </row>
    <row r="47" spans="1:5" x14ac:dyDescent="0.25">
      <c r="A47" s="53" t="s">
        <v>8</v>
      </c>
      <c r="B47" s="54"/>
      <c r="C47" s="6">
        <v>460</v>
      </c>
      <c r="D47" s="39">
        <v>4494</v>
      </c>
      <c r="E47" s="40">
        <v>4494</v>
      </c>
    </row>
    <row r="48" spans="1:5" x14ac:dyDescent="0.25">
      <c r="A48" s="53" t="s">
        <v>82</v>
      </c>
      <c r="B48" s="54"/>
      <c r="C48" s="6">
        <v>470</v>
      </c>
      <c r="D48" s="39">
        <v>282</v>
      </c>
      <c r="E48" s="40">
        <v>0</v>
      </c>
    </row>
    <row r="49" spans="1:5" x14ac:dyDescent="0.25">
      <c r="A49" s="53" t="s">
        <v>3</v>
      </c>
      <c r="B49" s="54"/>
      <c r="C49" s="6">
        <v>480</v>
      </c>
      <c r="D49" s="29">
        <v>0</v>
      </c>
      <c r="E49" s="29">
        <v>0</v>
      </c>
    </row>
    <row r="50" spans="1:5" x14ac:dyDescent="0.25">
      <c r="A50" s="53" t="s">
        <v>83</v>
      </c>
      <c r="B50" s="54"/>
      <c r="C50" s="6">
        <v>490</v>
      </c>
      <c r="D50" s="34">
        <f>SUM(D42:D49)</f>
        <v>7351</v>
      </c>
      <c r="E50" s="34">
        <f>IF(OR($I$2="I",$I$2="II",$I$2="III",$I$2="IV",AND($J$6&gt;0,$K$6&gt;0)),SUM(E42,E45,E46,E47,E48,E49)-E43-E44,SUM(E42,E45,E46,E47,E49)-E43-E44)</f>
        <v>7069</v>
      </c>
    </row>
    <row r="51" spans="1:5" x14ac:dyDescent="0.25">
      <c r="A51" s="55" t="s">
        <v>84</v>
      </c>
      <c r="B51" s="56"/>
      <c r="C51" s="6"/>
      <c r="D51" s="35"/>
      <c r="E51" s="35"/>
    </row>
    <row r="52" spans="1:5" x14ac:dyDescent="0.25">
      <c r="A52" s="53" t="s">
        <v>85</v>
      </c>
      <c r="B52" s="54"/>
      <c r="C52" s="6">
        <v>510</v>
      </c>
      <c r="D52" s="28">
        <v>5010</v>
      </c>
      <c r="E52" s="29">
        <v>4810</v>
      </c>
    </row>
    <row r="53" spans="1:5" ht="28.5" customHeight="1" x14ac:dyDescent="0.25">
      <c r="A53" s="58" t="s">
        <v>9</v>
      </c>
      <c r="B53" s="59"/>
      <c r="C53" s="6">
        <v>520</v>
      </c>
      <c r="D53" s="29">
        <v>0</v>
      </c>
      <c r="E53" s="29">
        <v>0</v>
      </c>
    </row>
    <row r="54" spans="1:5" x14ac:dyDescent="0.25">
      <c r="A54" s="53" t="s">
        <v>38</v>
      </c>
      <c r="B54" s="54"/>
      <c r="C54" s="6">
        <v>530</v>
      </c>
      <c r="D54" s="29">
        <v>0</v>
      </c>
      <c r="E54" s="29">
        <v>0</v>
      </c>
    </row>
    <row r="55" spans="1:5" x14ac:dyDescent="0.25">
      <c r="A55" s="53" t="s">
        <v>2</v>
      </c>
      <c r="B55" s="54"/>
      <c r="C55" s="6">
        <v>540</v>
      </c>
      <c r="D55" s="28"/>
      <c r="E55" s="29">
        <v>0</v>
      </c>
    </row>
    <row r="56" spans="1:5" x14ac:dyDescent="0.25">
      <c r="A56" s="53" t="s">
        <v>39</v>
      </c>
      <c r="B56" s="54"/>
      <c r="C56" s="6">
        <v>550</v>
      </c>
      <c r="D56" s="29">
        <v>0</v>
      </c>
      <c r="E56" s="29">
        <v>0</v>
      </c>
    </row>
    <row r="57" spans="1:5" x14ac:dyDescent="0.25">
      <c r="A57" s="53" t="s">
        <v>86</v>
      </c>
      <c r="B57" s="54"/>
      <c r="C57" s="6">
        <v>560</v>
      </c>
      <c r="D57" s="29"/>
      <c r="E57" s="29">
        <v>0</v>
      </c>
    </row>
    <row r="58" spans="1:5" x14ac:dyDescent="0.25">
      <c r="A58" s="53" t="s">
        <v>87</v>
      </c>
      <c r="B58" s="54"/>
      <c r="C58" s="6">
        <v>590</v>
      </c>
      <c r="D58" s="34">
        <f>SUM(D52:D57)</f>
        <v>5010</v>
      </c>
      <c r="E58" s="34">
        <f>SUM(E52:E57)</f>
        <v>4810</v>
      </c>
    </row>
    <row r="59" spans="1:5" x14ac:dyDescent="0.25">
      <c r="A59" s="55" t="s">
        <v>88</v>
      </c>
      <c r="B59" s="56"/>
      <c r="C59" s="6"/>
      <c r="D59" s="35"/>
      <c r="E59" s="35"/>
    </row>
    <row r="60" spans="1:5" x14ac:dyDescent="0.25">
      <c r="A60" s="53" t="s">
        <v>89</v>
      </c>
      <c r="B60" s="54"/>
      <c r="C60" s="6">
        <v>610</v>
      </c>
      <c r="D60" s="28"/>
      <c r="E60" s="29"/>
    </row>
    <row r="61" spans="1:5" x14ac:dyDescent="0.25">
      <c r="A61" s="53" t="s">
        <v>28</v>
      </c>
      <c r="B61" s="54"/>
      <c r="C61" s="6">
        <v>620</v>
      </c>
      <c r="D61" s="40">
        <v>0</v>
      </c>
      <c r="E61" s="40">
        <v>0</v>
      </c>
    </row>
    <row r="62" spans="1:5" x14ac:dyDescent="0.25">
      <c r="A62" s="57" t="s">
        <v>10</v>
      </c>
      <c r="B62" s="57"/>
      <c r="C62" s="6">
        <v>630</v>
      </c>
      <c r="D62" s="44">
        <f>SUM(D63:D71)</f>
        <v>131</v>
      </c>
      <c r="E62" s="44">
        <f>SUM(E63:E71)</f>
        <v>51</v>
      </c>
    </row>
    <row r="63" spans="1:5" x14ac:dyDescent="0.25">
      <c r="A63" s="2" t="s">
        <v>71</v>
      </c>
      <c r="B63" s="12" t="s">
        <v>98</v>
      </c>
      <c r="C63" s="6"/>
      <c r="D63" s="45">
        <v>0</v>
      </c>
      <c r="E63" s="45">
        <v>0</v>
      </c>
    </row>
    <row r="64" spans="1:5" x14ac:dyDescent="0.25">
      <c r="A64" s="2"/>
      <c r="B64" s="7" t="s">
        <v>90</v>
      </c>
      <c r="C64" s="6">
        <v>631</v>
      </c>
      <c r="D64" s="33">
        <v>1</v>
      </c>
      <c r="E64" s="33">
        <v>1</v>
      </c>
    </row>
    <row r="65" spans="1:5" x14ac:dyDescent="0.25">
      <c r="A65" s="2"/>
      <c r="B65" s="7" t="s">
        <v>91</v>
      </c>
      <c r="C65" s="6">
        <v>632</v>
      </c>
      <c r="D65" s="33">
        <v>0</v>
      </c>
      <c r="E65" s="33">
        <v>0</v>
      </c>
    </row>
    <row r="66" spans="1:5" x14ac:dyDescent="0.25">
      <c r="A66" s="2"/>
      <c r="B66" s="7" t="s">
        <v>21</v>
      </c>
      <c r="C66" s="6">
        <v>633</v>
      </c>
      <c r="D66" s="28">
        <v>120</v>
      </c>
      <c r="E66" s="29">
        <v>41</v>
      </c>
    </row>
    <row r="67" spans="1:5" x14ac:dyDescent="0.25">
      <c r="A67" s="2"/>
      <c r="B67" s="7" t="s">
        <v>92</v>
      </c>
      <c r="C67" s="6">
        <v>634</v>
      </c>
      <c r="D67" s="28">
        <v>3</v>
      </c>
      <c r="E67" s="29">
        <v>3</v>
      </c>
    </row>
    <row r="68" spans="1:5" x14ac:dyDescent="0.25">
      <c r="A68" s="2"/>
      <c r="B68" s="7" t="s">
        <v>22</v>
      </c>
      <c r="C68" s="6">
        <v>635</v>
      </c>
      <c r="D68" s="28">
        <v>7</v>
      </c>
      <c r="E68" s="29">
        <v>6</v>
      </c>
    </row>
    <row r="69" spans="1:5" x14ac:dyDescent="0.25">
      <c r="A69" s="2"/>
      <c r="B69" s="7" t="s">
        <v>93</v>
      </c>
      <c r="C69" s="6">
        <v>636</v>
      </c>
      <c r="D69" s="29">
        <v>0</v>
      </c>
      <c r="E69" s="29">
        <v>0</v>
      </c>
    </row>
    <row r="70" spans="1:5" ht="30" x14ac:dyDescent="0.25">
      <c r="A70" s="2"/>
      <c r="B70" s="14" t="s">
        <v>23</v>
      </c>
      <c r="C70" s="6">
        <v>637</v>
      </c>
      <c r="D70" s="29">
        <v>0</v>
      </c>
      <c r="E70" s="29">
        <v>0</v>
      </c>
    </row>
    <row r="71" spans="1:5" x14ac:dyDescent="0.25">
      <c r="A71" s="2"/>
      <c r="B71" s="8" t="s">
        <v>24</v>
      </c>
      <c r="C71" s="6">
        <v>638</v>
      </c>
      <c r="D71" s="29">
        <v>0</v>
      </c>
      <c r="E71" s="29">
        <v>0</v>
      </c>
    </row>
    <row r="72" spans="1:5" x14ac:dyDescent="0.25">
      <c r="A72" s="57" t="s">
        <v>40</v>
      </c>
      <c r="B72" s="57"/>
      <c r="C72" s="6">
        <v>640</v>
      </c>
      <c r="D72" s="29">
        <v>0</v>
      </c>
      <c r="E72" s="29">
        <v>0</v>
      </c>
    </row>
    <row r="73" spans="1:5" x14ac:dyDescent="0.25">
      <c r="A73" s="53" t="s">
        <v>2</v>
      </c>
      <c r="B73" s="54"/>
      <c r="C73" s="6">
        <v>650</v>
      </c>
      <c r="D73" s="29">
        <v>407</v>
      </c>
      <c r="E73" s="29">
        <v>132</v>
      </c>
    </row>
    <row r="74" spans="1:5" x14ac:dyDescent="0.25">
      <c r="A74" s="53" t="s">
        <v>39</v>
      </c>
      <c r="B74" s="54"/>
      <c r="C74" s="6">
        <v>660</v>
      </c>
      <c r="D74" s="29">
        <v>0</v>
      </c>
      <c r="E74" s="29">
        <v>0</v>
      </c>
    </row>
    <row r="75" spans="1:5" x14ac:dyDescent="0.25">
      <c r="A75" s="53" t="s">
        <v>94</v>
      </c>
      <c r="B75" s="54"/>
      <c r="C75" s="6">
        <v>670</v>
      </c>
      <c r="D75" s="29">
        <v>0</v>
      </c>
      <c r="E75" s="29">
        <v>0</v>
      </c>
    </row>
    <row r="76" spans="1:5" x14ac:dyDescent="0.25">
      <c r="A76" s="53" t="s">
        <v>95</v>
      </c>
      <c r="B76" s="54"/>
      <c r="C76" s="6">
        <v>690</v>
      </c>
      <c r="D76" s="34">
        <f>SUM(D60:D62,D72:D75)</f>
        <v>538</v>
      </c>
      <c r="E76" s="34">
        <f>SUM(E60:E62,E72:E75)</f>
        <v>183</v>
      </c>
    </row>
    <row r="77" spans="1:5" x14ac:dyDescent="0.25">
      <c r="A77" s="55" t="s">
        <v>80</v>
      </c>
      <c r="B77" s="56"/>
      <c r="C77" s="6">
        <v>700</v>
      </c>
      <c r="D77" s="34">
        <f>D58+D76+D50</f>
        <v>12899</v>
      </c>
      <c r="E77" s="34">
        <f>E58+E76+E50</f>
        <v>12062</v>
      </c>
    </row>
  </sheetData>
  <mergeCells count="5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 ref="A16:B16"/>
    <mergeCell ref="A17:B17"/>
    <mergeCell ref="A34:B34"/>
    <mergeCell ref="A35:B35"/>
    <mergeCell ref="A36:B36"/>
    <mergeCell ref="A37:B37"/>
    <mergeCell ref="A29:B29"/>
    <mergeCell ref="A30:B30"/>
    <mergeCell ref="A32:B32"/>
    <mergeCell ref="A33:B33"/>
    <mergeCell ref="A43:B43"/>
    <mergeCell ref="A44:B44"/>
    <mergeCell ref="A45:B45"/>
    <mergeCell ref="A46:B46"/>
    <mergeCell ref="A38:B38"/>
    <mergeCell ref="A40:B40"/>
    <mergeCell ref="A41:B41"/>
    <mergeCell ref="A42:B42"/>
    <mergeCell ref="A51:B51"/>
    <mergeCell ref="A52:B52"/>
    <mergeCell ref="A53:B53"/>
    <mergeCell ref="A54:B54"/>
    <mergeCell ref="A47:B47"/>
    <mergeCell ref="A48:B48"/>
    <mergeCell ref="A49:B49"/>
    <mergeCell ref="A50:B50"/>
    <mergeCell ref="A59:B59"/>
    <mergeCell ref="A60:B60"/>
    <mergeCell ref="A61:B61"/>
    <mergeCell ref="A62:B62"/>
    <mergeCell ref="A55:B55"/>
    <mergeCell ref="A56:B56"/>
    <mergeCell ref="A57:B57"/>
    <mergeCell ref="A58:B58"/>
    <mergeCell ref="A76:B76"/>
    <mergeCell ref="A77:B77"/>
    <mergeCell ref="A72:B72"/>
    <mergeCell ref="A73:B73"/>
    <mergeCell ref="A74:B74"/>
    <mergeCell ref="A75:B75"/>
  </mergeCells>
  <phoneticPr fontId="6" type="noConversion"/>
  <conditionalFormatting sqref="D14 D33">
    <cfRule type="cellIs" dxfId="5" priority="6" stopIfTrue="1" operator="lessThan">
      <formula>#REF!</formula>
    </cfRule>
  </conditionalFormatting>
  <conditionalFormatting sqref="D37">
    <cfRule type="cellIs" dxfId="4" priority="5" stopIfTrue="1" operator="notEqual">
      <formula>$F$105</formula>
    </cfRule>
  </conditionalFormatting>
  <conditionalFormatting sqref="D76:D77">
    <cfRule type="cellIs" dxfId="3" priority="4" stopIfTrue="1" operator="notEqual">
      <formula>$F$66</formula>
    </cfRule>
  </conditionalFormatting>
  <conditionalFormatting sqref="E14 E33">
    <cfRule type="cellIs" dxfId="2" priority="3" stopIfTrue="1" operator="lessThan">
      <formula>#REF!</formula>
    </cfRule>
  </conditionalFormatting>
  <conditionalFormatting sqref="E37">
    <cfRule type="cellIs" dxfId="1" priority="2" stopIfTrue="1" operator="notEqual">
      <formula>$G$105</formula>
    </cfRule>
  </conditionalFormatting>
  <conditionalFormatting sqref="E76:E77">
    <cfRule type="cellIs" dxfId="0" priority="1" stopIfTrue="1" operator="notEqual">
      <formula>$G$66</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2:E43" xr:uid="{00000000-0002-0000-0100-000000000000}">
      <formula1>0</formula1>
    </dataValidation>
  </dataValidations>
  <pageMargins left="0.7" right="0.7" top="0.75" bottom="0.75" header="0.3" footer="0.3"/>
  <pageSetup paperSize="9"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E46"/>
  <sheetViews>
    <sheetView zoomScaleNormal="100" workbookViewId="0">
      <selection activeCell="A34" sqref="A34:B34"/>
    </sheetView>
  </sheetViews>
  <sheetFormatPr defaultRowHeight="15" x14ac:dyDescent="0.25"/>
  <cols>
    <col min="1" max="1" width="4.28515625" style="1" customWidth="1"/>
    <col min="2" max="2" width="44.42578125" style="1" customWidth="1"/>
    <col min="3" max="3" width="12.42578125" style="1" customWidth="1"/>
    <col min="4" max="4" width="13.28515625" style="1" customWidth="1"/>
    <col min="5" max="5" width="14.42578125" style="1" customWidth="1"/>
    <col min="6" max="16384" width="9.140625" style="1"/>
  </cols>
  <sheetData>
    <row r="1" spans="1:5" ht="30.75" customHeight="1" x14ac:dyDescent="0.25">
      <c r="A1" s="69" t="s">
        <v>96</v>
      </c>
      <c r="B1" s="69"/>
      <c r="C1" s="69"/>
      <c r="D1" s="69"/>
      <c r="E1" s="69"/>
    </row>
    <row r="2" spans="1:5" x14ac:dyDescent="0.25">
      <c r="A2" s="70" t="s">
        <v>127</v>
      </c>
      <c r="B2" s="70"/>
      <c r="C2" s="70"/>
      <c r="D2" s="70"/>
      <c r="E2" s="70"/>
    </row>
    <row r="3" spans="1:5" x14ac:dyDescent="0.25">
      <c r="A3" s="16"/>
      <c r="B3" s="16"/>
      <c r="C3" s="16"/>
      <c r="D3" s="16"/>
      <c r="E3" s="16"/>
    </row>
    <row r="4" spans="1:5" ht="39" customHeight="1" x14ac:dyDescent="0.25">
      <c r="A4" s="71" t="s">
        <v>49</v>
      </c>
      <c r="B4" s="72"/>
      <c r="C4" s="17" t="s">
        <v>0</v>
      </c>
      <c r="D4" s="23" t="s">
        <v>128</v>
      </c>
      <c r="E4" s="23" t="s">
        <v>129</v>
      </c>
    </row>
    <row r="5" spans="1:5" x14ac:dyDescent="0.25">
      <c r="A5" s="71">
        <v>1</v>
      </c>
      <c r="B5" s="72"/>
      <c r="C5" s="17">
        <v>2</v>
      </c>
      <c r="D5" s="17">
        <v>3</v>
      </c>
      <c r="E5" s="17">
        <v>4</v>
      </c>
    </row>
    <row r="6" spans="1:5" x14ac:dyDescent="0.25">
      <c r="A6" s="66" t="s">
        <v>55</v>
      </c>
      <c r="B6" s="67"/>
      <c r="C6" s="17">
        <v>10</v>
      </c>
      <c r="D6" s="17">
        <v>1708</v>
      </c>
      <c r="E6" s="17">
        <v>1657</v>
      </c>
    </row>
    <row r="7" spans="1:5" ht="27.75" customHeight="1" x14ac:dyDescent="0.25">
      <c r="A7" s="68" t="s">
        <v>103</v>
      </c>
      <c r="B7" s="67"/>
      <c r="C7" s="17">
        <v>20</v>
      </c>
      <c r="D7" s="17">
        <v>-908</v>
      </c>
      <c r="E7" s="17">
        <v>-821</v>
      </c>
    </row>
    <row r="8" spans="1:5" x14ac:dyDescent="0.25">
      <c r="A8" s="66" t="s">
        <v>97</v>
      </c>
      <c r="B8" s="67"/>
      <c r="C8" s="17">
        <v>30</v>
      </c>
      <c r="D8" s="17">
        <v>800</v>
      </c>
      <c r="E8" s="17">
        <v>836</v>
      </c>
    </row>
    <row r="9" spans="1:5" x14ac:dyDescent="0.25">
      <c r="A9" s="66" t="s">
        <v>11</v>
      </c>
      <c r="B9" s="67"/>
      <c r="C9" s="17">
        <v>40</v>
      </c>
      <c r="D9" s="17">
        <v>-74</v>
      </c>
      <c r="E9" s="17">
        <v>-70</v>
      </c>
    </row>
    <row r="10" spans="1:5" x14ac:dyDescent="0.25">
      <c r="A10" s="66" t="s">
        <v>41</v>
      </c>
      <c r="B10" s="67"/>
      <c r="C10" s="17">
        <v>50</v>
      </c>
      <c r="D10" s="17"/>
      <c r="E10" s="17"/>
    </row>
    <row r="11" spans="1:5" ht="27.75" customHeight="1" x14ac:dyDescent="0.25">
      <c r="A11" s="68" t="s">
        <v>104</v>
      </c>
      <c r="B11" s="67"/>
      <c r="C11" s="17">
        <v>60</v>
      </c>
      <c r="D11" s="17">
        <v>726</v>
      </c>
      <c r="E11" s="17">
        <v>766</v>
      </c>
    </row>
    <row r="12" spans="1:5" x14ac:dyDescent="0.25">
      <c r="A12" s="66" t="s">
        <v>12</v>
      </c>
      <c r="B12" s="67"/>
      <c r="C12" s="17">
        <v>70</v>
      </c>
      <c r="D12" s="17"/>
      <c r="E12" s="17"/>
    </row>
    <row r="13" spans="1:5" x14ac:dyDescent="0.25">
      <c r="A13" s="66" t="s">
        <v>13</v>
      </c>
      <c r="B13" s="67"/>
      <c r="C13" s="17">
        <v>80</v>
      </c>
      <c r="D13" s="17">
        <v>-3</v>
      </c>
      <c r="E13" s="17">
        <v>-2</v>
      </c>
    </row>
    <row r="14" spans="1:5" x14ac:dyDescent="0.25">
      <c r="A14" s="66" t="s">
        <v>56</v>
      </c>
      <c r="B14" s="67"/>
      <c r="C14" s="17">
        <v>90</v>
      </c>
      <c r="D14" s="17">
        <v>723</v>
      </c>
      <c r="E14" s="17">
        <v>764</v>
      </c>
    </row>
    <row r="15" spans="1:5" x14ac:dyDescent="0.25">
      <c r="A15" s="66" t="s">
        <v>14</v>
      </c>
      <c r="B15" s="67"/>
      <c r="C15" s="17">
        <v>100</v>
      </c>
      <c r="D15" s="17">
        <v>116</v>
      </c>
      <c r="E15" s="17">
        <v>72</v>
      </c>
    </row>
    <row r="16" spans="1:5" x14ac:dyDescent="0.25">
      <c r="A16" s="20"/>
      <c r="B16" s="18" t="s">
        <v>98</v>
      </c>
      <c r="C16" s="17"/>
      <c r="D16" s="17"/>
      <c r="E16" s="17"/>
    </row>
    <row r="17" spans="1:5" ht="26.25" x14ac:dyDescent="0.25">
      <c r="A17" s="21"/>
      <c r="B17" s="19" t="s">
        <v>108</v>
      </c>
      <c r="C17" s="17">
        <v>101</v>
      </c>
      <c r="D17" s="17"/>
      <c r="E17" s="17"/>
    </row>
    <row r="18" spans="1:5" ht="26.25" x14ac:dyDescent="0.25">
      <c r="A18" s="21"/>
      <c r="B18" s="19" t="s">
        <v>109</v>
      </c>
      <c r="C18" s="17">
        <v>102</v>
      </c>
      <c r="D18" s="17"/>
      <c r="E18" s="17"/>
    </row>
    <row r="19" spans="1:5" x14ac:dyDescent="0.25">
      <c r="A19" s="21"/>
      <c r="B19" s="18" t="s">
        <v>25</v>
      </c>
      <c r="C19" s="17">
        <v>103</v>
      </c>
      <c r="D19" s="17">
        <v>85</v>
      </c>
      <c r="E19" s="17">
        <v>37</v>
      </c>
    </row>
    <row r="20" spans="1:5" x14ac:dyDescent="0.25">
      <c r="A20" s="22"/>
      <c r="B20" s="18" t="s">
        <v>26</v>
      </c>
      <c r="C20" s="17">
        <v>104</v>
      </c>
      <c r="D20" s="17">
        <v>31</v>
      </c>
      <c r="E20" s="17">
        <v>35</v>
      </c>
    </row>
    <row r="21" spans="1:5" x14ac:dyDescent="0.25">
      <c r="A21" s="66" t="s">
        <v>15</v>
      </c>
      <c r="B21" s="67"/>
      <c r="C21" s="17">
        <v>110</v>
      </c>
      <c r="D21" s="17">
        <v>-1</v>
      </c>
      <c r="E21" s="17"/>
    </row>
    <row r="22" spans="1:5" x14ac:dyDescent="0.25">
      <c r="A22" s="20"/>
      <c r="B22" s="18" t="s">
        <v>98</v>
      </c>
      <c r="C22" s="17"/>
      <c r="D22" s="17"/>
      <c r="E22" s="17"/>
    </row>
    <row r="23" spans="1:5" ht="26.25" x14ac:dyDescent="0.25">
      <c r="A23" s="21"/>
      <c r="B23" s="19" t="s">
        <v>110</v>
      </c>
      <c r="C23" s="17">
        <v>111</v>
      </c>
      <c r="D23" s="17"/>
      <c r="E23" s="17"/>
    </row>
    <row r="24" spans="1:5" x14ac:dyDescent="0.25">
      <c r="A24" s="22"/>
      <c r="B24" s="18" t="s">
        <v>57</v>
      </c>
      <c r="C24" s="17">
        <v>112</v>
      </c>
      <c r="D24" s="17">
        <v>-1</v>
      </c>
      <c r="E24" s="17"/>
    </row>
    <row r="25" spans="1:5" x14ac:dyDescent="0.25">
      <c r="A25" s="66" t="s">
        <v>16</v>
      </c>
      <c r="B25" s="67"/>
      <c r="C25" s="17">
        <v>120</v>
      </c>
      <c r="D25" s="17">
        <v>142</v>
      </c>
      <c r="E25" s="17"/>
    </row>
    <row r="26" spans="1:5" x14ac:dyDescent="0.25">
      <c r="A26" s="20"/>
      <c r="B26" s="18" t="s">
        <v>98</v>
      </c>
      <c r="C26" s="17"/>
      <c r="D26" s="17"/>
      <c r="E26" s="17"/>
    </row>
    <row r="27" spans="1:5" ht="26.25" x14ac:dyDescent="0.25">
      <c r="A27" s="21"/>
      <c r="B27" s="19" t="s">
        <v>111</v>
      </c>
      <c r="C27" s="17">
        <v>121</v>
      </c>
      <c r="D27" s="17">
        <v>142</v>
      </c>
      <c r="E27" s="17"/>
    </row>
    <row r="28" spans="1:5" x14ac:dyDescent="0.25">
      <c r="A28" s="22"/>
      <c r="B28" s="18" t="s">
        <v>42</v>
      </c>
      <c r="C28" s="17">
        <v>122</v>
      </c>
      <c r="D28" s="17"/>
      <c r="E28" s="17"/>
    </row>
    <row r="29" spans="1:5" x14ac:dyDescent="0.25">
      <c r="A29" s="66" t="s">
        <v>17</v>
      </c>
      <c r="B29" s="67"/>
      <c r="C29" s="17">
        <v>130</v>
      </c>
      <c r="D29" s="17">
        <v>-635</v>
      </c>
      <c r="E29" s="17">
        <v>-678</v>
      </c>
    </row>
    <row r="30" spans="1:5" x14ac:dyDescent="0.25">
      <c r="A30" s="20"/>
      <c r="B30" s="18" t="s">
        <v>98</v>
      </c>
      <c r="C30" s="17"/>
      <c r="D30" s="17"/>
      <c r="E30" s="17"/>
    </row>
    <row r="31" spans="1:5" x14ac:dyDescent="0.25">
      <c r="A31" s="21"/>
      <c r="B31" s="18" t="s">
        <v>99</v>
      </c>
      <c r="C31" s="17">
        <v>131</v>
      </c>
      <c r="D31" s="17"/>
      <c r="E31" s="17"/>
    </row>
    <row r="32" spans="1:5" ht="26.25" x14ac:dyDescent="0.25">
      <c r="A32" s="21"/>
      <c r="B32" s="19" t="s">
        <v>111</v>
      </c>
      <c r="C32" s="17">
        <v>132</v>
      </c>
      <c r="D32" s="17">
        <v>-78</v>
      </c>
      <c r="E32" s="17">
        <v>-212</v>
      </c>
    </row>
    <row r="33" spans="1:5" x14ac:dyDescent="0.25">
      <c r="A33" s="22"/>
      <c r="B33" s="18" t="s">
        <v>58</v>
      </c>
      <c r="C33" s="17">
        <v>133</v>
      </c>
      <c r="D33" s="17">
        <v>-557</v>
      </c>
      <c r="E33" s="17">
        <v>-466</v>
      </c>
    </row>
    <row r="34" spans="1:5" ht="28.5" customHeight="1" x14ac:dyDescent="0.25">
      <c r="A34" s="68" t="s">
        <v>105</v>
      </c>
      <c r="B34" s="67"/>
      <c r="C34" s="17">
        <v>140</v>
      </c>
      <c r="D34" s="17">
        <v>-378</v>
      </c>
      <c r="E34" s="17">
        <v>-606</v>
      </c>
    </row>
    <row r="35" spans="1:5" x14ac:dyDescent="0.25">
      <c r="A35" s="66" t="s">
        <v>18</v>
      </c>
      <c r="B35" s="67"/>
      <c r="C35" s="17">
        <v>150</v>
      </c>
      <c r="D35" s="17">
        <v>345</v>
      </c>
      <c r="E35" s="17">
        <v>158</v>
      </c>
    </row>
    <row r="36" spans="1:5" x14ac:dyDescent="0.25">
      <c r="A36" s="66" t="s">
        <v>4</v>
      </c>
      <c r="B36" s="67"/>
      <c r="C36" s="17">
        <v>160</v>
      </c>
      <c r="D36" s="17">
        <v>-63</v>
      </c>
      <c r="E36" s="17">
        <v>-22</v>
      </c>
    </row>
    <row r="37" spans="1:5" x14ac:dyDescent="0.25">
      <c r="A37" s="66" t="s">
        <v>19</v>
      </c>
      <c r="B37" s="67"/>
      <c r="C37" s="17">
        <v>170</v>
      </c>
      <c r="D37" s="17"/>
      <c r="E37" s="17"/>
    </row>
    <row r="38" spans="1:5" x14ac:dyDescent="0.25">
      <c r="A38" s="66" t="s">
        <v>43</v>
      </c>
      <c r="B38" s="67"/>
      <c r="C38" s="17">
        <v>180</v>
      </c>
      <c r="D38" s="17"/>
      <c r="E38" s="17"/>
    </row>
    <row r="39" spans="1:5" x14ac:dyDescent="0.25">
      <c r="A39" s="66" t="s">
        <v>44</v>
      </c>
      <c r="B39" s="67"/>
      <c r="C39" s="17">
        <v>190</v>
      </c>
      <c r="D39" s="17"/>
      <c r="E39" s="17"/>
    </row>
    <row r="40" spans="1:5" x14ac:dyDescent="0.25">
      <c r="A40" s="66" t="s">
        <v>45</v>
      </c>
      <c r="B40" s="67"/>
      <c r="C40" s="17">
        <v>200</v>
      </c>
      <c r="D40" s="17"/>
      <c r="E40" s="17"/>
    </row>
    <row r="41" spans="1:5" x14ac:dyDescent="0.25">
      <c r="A41" s="66" t="s">
        <v>54</v>
      </c>
      <c r="B41" s="67"/>
      <c r="C41" s="17">
        <v>210</v>
      </c>
      <c r="D41" s="17">
        <v>282</v>
      </c>
      <c r="E41" s="17">
        <v>136</v>
      </c>
    </row>
    <row r="42" spans="1:5" ht="26.25" customHeight="1" x14ac:dyDescent="0.25">
      <c r="A42" s="68" t="s">
        <v>106</v>
      </c>
      <c r="B42" s="67"/>
      <c r="C42" s="17">
        <v>220</v>
      </c>
      <c r="D42" s="17"/>
      <c r="E42" s="17"/>
    </row>
    <row r="43" spans="1:5" ht="26.25" customHeight="1" x14ac:dyDescent="0.25">
      <c r="A43" s="68" t="s">
        <v>107</v>
      </c>
      <c r="B43" s="67"/>
      <c r="C43" s="17">
        <v>230</v>
      </c>
      <c r="D43" s="17"/>
      <c r="E43" s="17"/>
    </row>
    <row r="44" spans="1:5" x14ac:dyDescent="0.25">
      <c r="A44" s="66" t="s">
        <v>20</v>
      </c>
      <c r="B44" s="67"/>
      <c r="C44" s="17">
        <v>240</v>
      </c>
      <c r="D44" s="17">
        <v>282</v>
      </c>
      <c r="E44" s="17">
        <v>136</v>
      </c>
    </row>
    <row r="45" spans="1:5" x14ac:dyDescent="0.25">
      <c r="A45" s="66" t="s">
        <v>46</v>
      </c>
      <c r="B45" s="67"/>
      <c r="C45" s="17">
        <v>250</v>
      </c>
      <c r="D45" s="17"/>
      <c r="E45" s="17"/>
    </row>
    <row r="46" spans="1:5" x14ac:dyDescent="0.25">
      <c r="A46" s="66" t="s">
        <v>47</v>
      </c>
      <c r="B46" s="67"/>
      <c r="C46" s="17">
        <v>260</v>
      </c>
      <c r="D46" s="17"/>
      <c r="E46" s="17"/>
    </row>
  </sheetData>
  <mergeCells count="30">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 ref="A45:B45"/>
    <mergeCell ref="A38:B38"/>
    <mergeCell ref="A39:B39"/>
    <mergeCell ref="A41:B41"/>
    <mergeCell ref="A12:B12"/>
    <mergeCell ref="A13:B13"/>
    <mergeCell ref="A14:B14"/>
    <mergeCell ref="A8:B8"/>
    <mergeCell ref="A7:B7"/>
    <mergeCell ref="A1:E1"/>
    <mergeCell ref="A2:E2"/>
    <mergeCell ref="A4:B4"/>
    <mergeCell ref="A5:B5"/>
    <mergeCell ref="A6:B6"/>
  </mergeCells>
  <phoneticPr fontId="6"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Титульный лист</vt:lpstr>
      <vt:lpstr>баланс</vt:lpstr>
      <vt:lpstr>Отчет о прибылях и убытках</vt:lpstr>
      <vt:lpstr>квартал</vt:lpstr>
      <vt:lpstr>баланс!Область_печати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eoa</cp:lastModifiedBy>
  <cp:lastPrinted>2019-02-19T12:50:18Z</cp:lastPrinted>
  <dcterms:created xsi:type="dcterms:W3CDTF">2011-03-15T11:50:39Z</dcterms:created>
  <dcterms:modified xsi:type="dcterms:W3CDTF">2023-10-23T07:37:29Z</dcterms:modified>
</cp:coreProperties>
</file>